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a.pajac\Desktop\EAFRD_11.09.2017\"/>
    </mc:Choice>
  </mc:AlternateContent>
  <bookViews>
    <workbookView xWindow="480" yWindow="285" windowWidth="19440" windowHeight="9795"/>
  </bookViews>
  <sheets>
    <sheet name="Mjera 5" sheetId="1" r:id="rId1"/>
  </sheets>
  <definedNames>
    <definedName name="_xlnm._FilterDatabase" localSheetId="0" hidden="1">'Mjera 5'!$A$7:$E$22</definedName>
    <definedName name="_xlnm.Print_Titles" localSheetId="0">'Mjera 5'!$1:$7</definedName>
  </definedNames>
  <calcPr calcId="152511"/>
</workbook>
</file>

<file path=xl/calcChain.xml><?xml version="1.0" encoding="utf-8"?>
<calcChain xmlns="http://schemas.openxmlformats.org/spreadsheetml/2006/main">
  <c r="E13" i="1" l="1"/>
  <c r="E15" i="1" l="1"/>
  <c r="E19" i="1" l="1"/>
  <c r="E16" i="1" l="1"/>
  <c r="E17" i="1" l="1"/>
  <c r="E10" i="1" l="1"/>
  <c r="E14" i="1" l="1"/>
  <c r="D22" i="1" l="1"/>
  <c r="E12" i="1" l="1"/>
  <c r="E22" i="1" l="1"/>
</calcChain>
</file>

<file path=xl/sharedStrings.xml><?xml version="1.0" encoding="utf-8"?>
<sst xmlns="http://schemas.openxmlformats.org/spreadsheetml/2006/main" count="36" uniqueCount="35">
  <si>
    <t>Naziv korisnika</t>
  </si>
  <si>
    <t>Rd. Br.</t>
  </si>
  <si>
    <t>AGENCIJA ZA PLAĆANJA U POLJOPRIVREDI, RIBARSTVU I RURALNOM RAZVOJU</t>
  </si>
  <si>
    <t>Iznos odobrene potpore (HRK)</t>
  </si>
  <si>
    <t>Iznos isplaćene potpore (HRK)</t>
  </si>
  <si>
    <t>PODMJERA 5.2. Potpora za ulaganja u obnovu poljoprivrednog zemljišta i proizvodnog potencijala narušenog elementarnim nepogodama, nepovoljnim klimatskim prilikama i katastrofalnim događajima</t>
  </si>
  <si>
    <r>
      <t>ODOBRENI I ISPLAĆENI KORISNICI ZA MJERU 5-</t>
    </r>
    <r>
      <rPr>
        <sz val="12"/>
        <color theme="1"/>
        <rFont val="Calibri"/>
        <family val="2"/>
        <charset val="238"/>
        <scheme val="minor"/>
      </rPr>
      <t>OBNAVLJANJE POLJOPRIVREDNOG PROIZVODNOG POTENCIJALA NARUŠENOG ELEMENTARNIM NEPOGODAMA I KATASTROFALNIM DOGAĐAJIMA TE UVOĐENJE ODGOVARAJUĆIH PREVENTIVNIH AKTIVNOSTI</t>
    </r>
  </si>
  <si>
    <t>OPERACIJA 5.2.2. Razminiranje poljoprivrednog zemljišta</t>
  </si>
  <si>
    <t>Karlovačka županija</t>
  </si>
  <si>
    <t>Osječko-baranjska županija</t>
  </si>
  <si>
    <t>Brodsko-posavska županija</t>
  </si>
  <si>
    <t>Ličko-senjska županija</t>
  </si>
  <si>
    <t>Županija/Sjedište</t>
  </si>
  <si>
    <t>Ambroza Vraniczanya 2 Karlovac</t>
  </si>
  <si>
    <t>Trg Ante Starčevića 2 Osijek</t>
  </si>
  <si>
    <t>P. Krešimira IV br.1 Slavonski brod</t>
  </si>
  <si>
    <t>Stjepana i Antuna Radića 36, Sisak</t>
  </si>
  <si>
    <t>Dr. Franje Tuđmana 4 Gospić</t>
  </si>
  <si>
    <t>OPERACIJA 5.2.2. UKUPNO</t>
  </si>
  <si>
    <t>Sisačko-moslavačka županija
1. natječaj</t>
  </si>
  <si>
    <t>Sisačko-moslavačka županija
2. natječaj</t>
  </si>
  <si>
    <t>Božidara Petranovića 8, Zadar</t>
  </si>
  <si>
    <t>Trg Pavla Šubića I br.2, Šibenik</t>
  </si>
  <si>
    <t>Trg Ante Starčevića 2, Osijek</t>
  </si>
  <si>
    <t xml:space="preserve">Osječko - baranjska županija 
2.natječaj                                     </t>
  </si>
  <si>
    <t>Domovinskog rata 2, Split</t>
  </si>
  <si>
    <t>Splitsko - dalmatinska županija
2.natječaj</t>
  </si>
  <si>
    <t>Šibensko-kninska županija
2.natječaj</t>
  </si>
  <si>
    <t>Zadarska županija
2.natječaj</t>
  </si>
  <si>
    <t>Ličko-senjska županija
2.natječaj</t>
  </si>
  <si>
    <t>Požeško - slavonska županija
2.natječaj</t>
  </si>
  <si>
    <t>Dr. Franje Tuđmana 4, Gospić</t>
  </si>
  <si>
    <t xml:space="preserve">Županijska 7, Požega
</t>
  </si>
  <si>
    <t>Sektor za izvještavanje i baze podataka</t>
  </si>
  <si>
    <t>Zagreb, 08.09.2017.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</si>
</sst>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/>
    </xf>
    <xf numFmtId="4" fontId="0" fillId="3" borderId="2" xfId="0" applyNumberForma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" fontId="1" fillId="2" borderId="21" xfId="0" applyNumberFormat="1" applyFont="1" applyFill="1" applyBorder="1" applyAlignment="1">
      <alignment horizontal="center" vertical="center" wrapText="1"/>
    </xf>
    <xf numFmtId="4" fontId="7" fillId="3" borderId="10" xfId="0" applyNumberFormat="1" applyFont="1" applyFill="1" applyBorder="1" applyAlignment="1">
      <alignment horizontal="center" vertical="center"/>
    </xf>
    <xf numFmtId="4" fontId="7" fillId="3" borderId="10" xfId="0" applyNumberFormat="1" applyFont="1" applyFill="1" applyBorder="1" applyAlignment="1">
      <alignment vertical="center"/>
    </xf>
    <xf numFmtId="4" fontId="7" fillId="3" borderId="14" xfId="0" applyNumberFormat="1" applyFont="1" applyFill="1" applyBorder="1" applyAlignment="1">
      <alignment horizontal="center" vertical="center"/>
    </xf>
    <xf numFmtId="4" fontId="7" fillId="3" borderId="12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" fontId="0" fillId="0" borderId="0" xfId="0" applyNumberForma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4"/>
  <sheetViews>
    <sheetView tabSelected="1" zoomScaleNormal="100" workbookViewId="0">
      <pane ySplit="7" topLeftCell="A8" activePane="bottomLeft" state="frozen"/>
      <selection pane="bottomLeft" activeCell="F30" sqref="F30"/>
    </sheetView>
  </sheetViews>
  <sheetFormatPr defaultRowHeight="15" x14ac:dyDescent="0.25"/>
  <cols>
    <col min="1" max="1" width="7.42578125" style="7" customWidth="1"/>
    <col min="2" max="2" width="27.140625" style="7" customWidth="1"/>
    <col min="3" max="3" width="25.7109375" style="7" customWidth="1"/>
    <col min="4" max="4" width="25.42578125" style="8" customWidth="1"/>
    <col min="5" max="5" width="23" style="8" customWidth="1"/>
    <col min="6" max="6" width="9.140625" style="7"/>
    <col min="7" max="7" width="13.85546875" style="7" bestFit="1" customWidth="1"/>
    <col min="8" max="8" width="12.7109375" style="7" bestFit="1" customWidth="1"/>
    <col min="9" max="16384" width="9.140625" style="7"/>
  </cols>
  <sheetData>
    <row r="1" spans="1:65" ht="15.75" x14ac:dyDescent="0.25">
      <c r="A1" s="1" t="s">
        <v>2</v>
      </c>
    </row>
    <row r="2" spans="1:65" ht="15.75" x14ac:dyDescent="0.25">
      <c r="A2" s="1" t="s">
        <v>33</v>
      </c>
    </row>
    <row r="3" spans="1:65" ht="15.75" x14ac:dyDescent="0.25">
      <c r="A3" s="2" t="s">
        <v>34</v>
      </c>
    </row>
    <row r="4" spans="1:65" ht="15.75" x14ac:dyDescent="0.25">
      <c r="A4" s="2"/>
    </row>
    <row r="5" spans="1:65" ht="82.5" customHeight="1" x14ac:dyDescent="0.25">
      <c r="A5" s="31" t="s">
        <v>6</v>
      </c>
      <c r="B5" s="31"/>
      <c r="C5" s="31"/>
      <c r="D5" s="31"/>
      <c r="E5" s="31"/>
    </row>
    <row r="6" spans="1:65" ht="15.75" thickBot="1" x14ac:dyDescent="0.3"/>
    <row r="7" spans="1:65" ht="60" customHeight="1" thickBot="1" x14ac:dyDescent="0.3">
      <c r="A7" s="3" t="s">
        <v>1</v>
      </c>
      <c r="B7" s="4" t="s">
        <v>0</v>
      </c>
      <c r="C7" s="4" t="s">
        <v>12</v>
      </c>
      <c r="D7" s="5" t="s">
        <v>3</v>
      </c>
      <c r="E7" s="6" t="s">
        <v>4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</row>
    <row r="8" spans="1:65" ht="69" customHeight="1" x14ac:dyDescent="0.25">
      <c r="A8" s="32" t="s">
        <v>5</v>
      </c>
      <c r="B8" s="33"/>
      <c r="C8" s="33"/>
      <c r="D8" s="33"/>
      <c r="E8" s="34"/>
    </row>
    <row r="9" spans="1:65" ht="36.75" customHeight="1" x14ac:dyDescent="0.25">
      <c r="A9" s="35" t="s">
        <v>7</v>
      </c>
      <c r="B9" s="36"/>
      <c r="C9" s="36"/>
      <c r="D9" s="36"/>
      <c r="E9" s="37"/>
    </row>
    <row r="10" spans="1:65" ht="60" customHeight="1" x14ac:dyDescent="0.25">
      <c r="A10" s="10">
        <v>1</v>
      </c>
      <c r="B10" s="11" t="s">
        <v>8</v>
      </c>
      <c r="C10" s="11" t="s">
        <v>13</v>
      </c>
      <c r="D10" s="12">
        <v>28937530.600000001</v>
      </c>
      <c r="E10" s="25">
        <f>14468765+7546707.5+6919920.6-68471.5</f>
        <v>28866921.600000001</v>
      </c>
    </row>
    <row r="11" spans="1:65" ht="60" customHeight="1" x14ac:dyDescent="0.25">
      <c r="A11" s="13">
        <v>2</v>
      </c>
      <c r="B11" s="11" t="s">
        <v>9</v>
      </c>
      <c r="C11" s="11" t="s">
        <v>14</v>
      </c>
      <c r="D11" s="14">
        <v>1942433.44</v>
      </c>
      <c r="E11" s="25">
        <v>1864789.06</v>
      </c>
    </row>
    <row r="12" spans="1:65" ht="60" customHeight="1" x14ac:dyDescent="0.25">
      <c r="A12" s="13">
        <v>3</v>
      </c>
      <c r="B12" s="11" t="s">
        <v>10</v>
      </c>
      <c r="C12" s="11" t="s">
        <v>15</v>
      </c>
      <c r="D12" s="14">
        <v>4524106.25</v>
      </c>
      <c r="E12" s="25">
        <f>2262000+1735324+500000+26782.25</f>
        <v>4524106.25</v>
      </c>
      <c r="G12" s="8"/>
    </row>
    <row r="13" spans="1:65" ht="60" customHeight="1" x14ac:dyDescent="0.25">
      <c r="A13" s="10">
        <v>4</v>
      </c>
      <c r="B13" s="11" t="s">
        <v>19</v>
      </c>
      <c r="C13" s="11" t="s">
        <v>16</v>
      </c>
      <c r="D13" s="14">
        <v>91217069.159999996</v>
      </c>
      <c r="E13" s="25">
        <f>45608534.58+27595567.53+17913821.03-360094.84</f>
        <v>90757828.299999997</v>
      </c>
      <c r="H13" s="8"/>
    </row>
    <row r="14" spans="1:65" ht="60" customHeight="1" x14ac:dyDescent="0.25">
      <c r="A14" s="10">
        <v>5</v>
      </c>
      <c r="B14" s="15" t="s">
        <v>11</v>
      </c>
      <c r="C14" s="15" t="s">
        <v>17</v>
      </c>
      <c r="D14" s="12">
        <v>46051547</v>
      </c>
      <c r="E14" s="25">
        <f>23011388+12271282.49+10715876.51+53000</f>
        <v>46051547</v>
      </c>
    </row>
    <row r="15" spans="1:65" ht="60" customHeight="1" x14ac:dyDescent="0.25">
      <c r="A15" s="13">
        <v>6</v>
      </c>
      <c r="B15" s="11" t="s">
        <v>20</v>
      </c>
      <c r="C15" s="16" t="s">
        <v>16</v>
      </c>
      <c r="D15" s="22">
        <v>56269457.899999999</v>
      </c>
      <c r="E15" s="38">
        <f>28134720+25647162.14+2437000</f>
        <v>56218882.140000001</v>
      </c>
    </row>
    <row r="16" spans="1:65" ht="60" customHeight="1" x14ac:dyDescent="0.25">
      <c r="A16" s="13">
        <v>7</v>
      </c>
      <c r="B16" s="11" t="s">
        <v>28</v>
      </c>
      <c r="C16" s="16" t="s">
        <v>21</v>
      </c>
      <c r="D16" s="22">
        <v>7335585.1500000004</v>
      </c>
      <c r="E16" s="25">
        <f>3667791.58+3600000</f>
        <v>7267791.5800000001</v>
      </c>
    </row>
    <row r="17" spans="1:7" ht="60" customHeight="1" x14ac:dyDescent="0.25">
      <c r="A17" s="17">
        <v>8</v>
      </c>
      <c r="B17" s="11" t="s">
        <v>27</v>
      </c>
      <c r="C17" s="11" t="s">
        <v>22</v>
      </c>
      <c r="D17" s="21">
        <v>6934029.0300000003</v>
      </c>
      <c r="E17" s="25">
        <f>3467014+2624154.96</f>
        <v>6091168.96</v>
      </c>
    </row>
    <row r="18" spans="1:7" ht="60" customHeight="1" x14ac:dyDescent="0.25">
      <c r="A18" s="18">
        <v>9</v>
      </c>
      <c r="B18" s="11" t="s">
        <v>24</v>
      </c>
      <c r="C18" s="11" t="s">
        <v>23</v>
      </c>
      <c r="D18" s="21">
        <v>7162787.4500000002</v>
      </c>
      <c r="E18" s="26"/>
    </row>
    <row r="19" spans="1:7" ht="60" customHeight="1" x14ac:dyDescent="0.25">
      <c r="A19" s="18">
        <v>10</v>
      </c>
      <c r="B19" s="11" t="s">
        <v>26</v>
      </c>
      <c r="C19" s="11" t="s">
        <v>25</v>
      </c>
      <c r="D19" s="21">
        <v>9711940.1400000006</v>
      </c>
      <c r="E19" s="25">
        <f>4855000+4750000</f>
        <v>9605000</v>
      </c>
      <c r="G19" s="8"/>
    </row>
    <row r="20" spans="1:7" ht="60" customHeight="1" x14ac:dyDescent="0.25">
      <c r="A20" s="19">
        <v>11</v>
      </c>
      <c r="B20" s="11" t="s">
        <v>29</v>
      </c>
      <c r="C20" s="20" t="s">
        <v>31</v>
      </c>
      <c r="D20" s="21">
        <v>88214482.290000007</v>
      </c>
      <c r="E20" s="27">
        <v>44107241.140000001</v>
      </c>
    </row>
    <row r="21" spans="1:7" ht="60" customHeight="1" thickBot="1" x14ac:dyDescent="0.3">
      <c r="A21" s="23">
        <v>12</v>
      </c>
      <c r="B21" s="15" t="s">
        <v>30</v>
      </c>
      <c r="C21" s="15" t="s">
        <v>32</v>
      </c>
      <c r="D21" s="22">
        <v>31765767.440000001</v>
      </c>
      <c r="E21" s="28">
        <v>15882883.699999999</v>
      </c>
    </row>
    <row r="22" spans="1:7" ht="60" customHeight="1" thickBot="1" x14ac:dyDescent="0.3">
      <c r="A22" s="29" t="s">
        <v>18</v>
      </c>
      <c r="B22" s="30"/>
      <c r="C22" s="30"/>
      <c r="D22" s="24">
        <f>SUM(D9:D21)</f>
        <v>380066735.85000002</v>
      </c>
      <c r="E22" s="24">
        <f>SUM(E9:E21)</f>
        <v>311238159.72999996</v>
      </c>
      <c r="G22" s="8"/>
    </row>
    <row r="24" spans="1:7" x14ac:dyDescent="0.25">
      <c r="A24" s="39"/>
      <c r="B24" s="39"/>
      <c r="C24" s="39"/>
      <c r="D24" s="39"/>
      <c r="E24" s="40"/>
    </row>
  </sheetData>
  <autoFilter ref="A7:E22"/>
  <mergeCells count="4">
    <mergeCell ref="A22:C22"/>
    <mergeCell ref="A5:E5"/>
    <mergeCell ref="A8:E8"/>
    <mergeCell ref="A9:E9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0D47F1CCDB1949A02E45CB9A03468A" ma:contentTypeVersion="0" ma:contentTypeDescription="Create a new document." ma:contentTypeScope="" ma:versionID="884d8d4544a6bae3100b38e52c2acf1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FEF77F-38DC-40C4-B116-651C0BDE9B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C07483-564C-40A0-8D19-61B17D460B50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ADADF79-A4FD-486E-A743-49F6492B1F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Mjera 5</vt:lpstr>
      <vt:lpstr>'Mjera 5'!Print_Titles</vt:lpstr>
    </vt:vector>
  </TitlesOfParts>
  <Company>APPRRR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mario.sabljic</dc:creator>
  <cp:lastModifiedBy>Martina Pajač</cp:lastModifiedBy>
  <cp:lastPrinted>2016-01-21T14:10:24Z</cp:lastPrinted>
  <dcterms:created xsi:type="dcterms:W3CDTF">2015-08-31T09:39:07Z</dcterms:created>
  <dcterms:modified xsi:type="dcterms:W3CDTF">2017-09-11T06:06:17Z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0x010100400D47F1CCDB1949A02E45CB9A03468A</vt:lpwstr>
  </property>
</Properties>
</file>